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ocuments\FINANCIJSKI IZVJEŠTAJI\FIN.IZV 2025\I-XII 2025\"/>
    </mc:Choice>
  </mc:AlternateContent>
  <bookViews>
    <workbookView xWindow="0" yWindow="0" windowWidth="23040" windowHeight="9384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D44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D24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D44" i="73" s="1"/>
  <c r="E46" i="73"/>
  <c r="E45" i="73" s="1"/>
  <c r="E44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D244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D187" i="70" s="1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E45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D244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E189" i="69"/>
  <c r="E188" i="69" s="1"/>
  <c r="E187" i="69" s="1"/>
  <c r="D189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D45" i="69" s="1"/>
  <c r="E46" i="69"/>
  <c r="E45" i="69" s="1"/>
  <c r="E44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I416" i="68" s="1"/>
  <c r="D416" i="68"/>
  <c r="G414" i="68"/>
  <c r="G410" i="68" s="1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I412" i="68"/>
  <c r="G412" i="68"/>
  <c r="F412" i="68"/>
  <c r="E412" i="68"/>
  <c r="D412" i="68"/>
  <c r="G411" i="68"/>
  <c r="F411" i="68"/>
  <c r="E411" i="68"/>
  <c r="E410" i="68" s="1"/>
  <c r="D411" i="68"/>
  <c r="D410" i="68" s="1"/>
  <c r="G409" i="68"/>
  <c r="F409" i="68"/>
  <c r="F405" i="68" s="1"/>
  <c r="E409" i="68"/>
  <c r="I409" i="68" s="1"/>
  <c r="D409" i="68"/>
  <c r="I408" i="68"/>
  <c r="G408" i="68"/>
  <c r="F408" i="68"/>
  <c r="E408" i="68"/>
  <c r="D408" i="68"/>
  <c r="G407" i="68"/>
  <c r="F407" i="68"/>
  <c r="E407" i="68"/>
  <c r="E405" i="68" s="1"/>
  <c r="D407" i="68"/>
  <c r="H407" i="68" s="1"/>
  <c r="J407" i="68" s="1"/>
  <c r="G406" i="68"/>
  <c r="G405" i="68" s="1"/>
  <c r="F406" i="68"/>
  <c r="E406" i="68"/>
  <c r="D406" i="68"/>
  <c r="I404" i="68"/>
  <c r="G404" i="68"/>
  <c r="F404" i="68"/>
  <c r="E404" i="68"/>
  <c r="D404" i="68"/>
  <c r="G403" i="68"/>
  <c r="F403" i="68"/>
  <c r="E403" i="68"/>
  <c r="I403" i="68" s="1"/>
  <c r="D403" i="68"/>
  <c r="D395" i="68" s="1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I400" i="68"/>
  <c r="G400" i="68"/>
  <c r="F400" i="68"/>
  <c r="E400" i="68"/>
  <c r="E395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I396" i="68"/>
  <c r="G396" i="68"/>
  <c r="F396" i="68"/>
  <c r="E396" i="68"/>
  <c r="D396" i="68"/>
  <c r="H396" i="68" s="1"/>
  <c r="J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I388" i="68"/>
  <c r="G388" i="68"/>
  <c r="F388" i="68"/>
  <c r="F385" i="68" s="1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I376" i="68"/>
  <c r="G376" i="68"/>
  <c r="F376" i="68"/>
  <c r="F374" i="68" s="1"/>
  <c r="E376" i="68"/>
  <c r="D376" i="68"/>
  <c r="G375" i="68"/>
  <c r="F375" i="68"/>
  <c r="E375" i="68"/>
  <c r="D375" i="68"/>
  <c r="G374" i="68"/>
  <c r="G373" i="68"/>
  <c r="G372" i="68" s="1"/>
  <c r="F373" i="68"/>
  <c r="F372" i="68" s="1"/>
  <c r="E373" i="68"/>
  <c r="D373" i="68"/>
  <c r="H373" i="68" s="1"/>
  <c r="H372" i="68" s="1"/>
  <c r="J372" i="68" s="1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J368" i="68"/>
  <c r="G368" i="68"/>
  <c r="F368" i="68"/>
  <c r="E368" i="68"/>
  <c r="I368" i="68" s="1"/>
  <c r="D368" i="68"/>
  <c r="H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F357" i="68" s="1"/>
  <c r="E358" i="68"/>
  <c r="I358" i="68" s="1"/>
  <c r="D358" i="68"/>
  <c r="D357" i="68" s="1"/>
  <c r="G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G352" i="68" s="1"/>
  <c r="F353" i="68"/>
  <c r="E353" i="68"/>
  <c r="D353" i="68"/>
  <c r="H353" i="68" s="1"/>
  <c r="J353" i="68" s="1"/>
  <c r="F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E347" i="68"/>
  <c r="G346" i="68"/>
  <c r="F346" i="68"/>
  <c r="E346" i="68"/>
  <c r="I346" i="68" s="1"/>
  <c r="D346" i="68"/>
  <c r="D338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I339" i="68"/>
  <c r="G339" i="68"/>
  <c r="F339" i="68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D325" i="68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D320" i="68" s="1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D307" i="68"/>
  <c r="H307" i="68" s="1"/>
  <c r="J307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E293" i="68"/>
  <c r="G292" i="68"/>
  <c r="F292" i="68"/>
  <c r="E292" i="68"/>
  <c r="I292" i="68" s="1"/>
  <c r="D292" i="68"/>
  <c r="H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I289" i="68"/>
  <c r="G289" i="68"/>
  <c r="F289" i="68"/>
  <c r="E289" i="68"/>
  <c r="D289" i="68"/>
  <c r="H289" i="68" s="1"/>
  <c r="J289" i="68" s="1"/>
  <c r="D288" i="68"/>
  <c r="G286" i="68"/>
  <c r="F286" i="68"/>
  <c r="E286" i="68"/>
  <c r="I286" i="68" s="1"/>
  <c r="D286" i="68"/>
  <c r="H286" i="68" s="1"/>
  <c r="J286" i="68" s="1"/>
  <c r="I285" i="68"/>
  <c r="I284" i="68" s="1"/>
  <c r="G285" i="68"/>
  <c r="G284" i="68" s="1"/>
  <c r="F285" i="68"/>
  <c r="E285" i="68"/>
  <c r="E284" i="68" s="1"/>
  <c r="D285" i="68"/>
  <c r="H285" i="68" s="1"/>
  <c r="J285" i="68" s="1"/>
  <c r="H284" i="68"/>
  <c r="J284" i="68" s="1"/>
  <c r="F284" i="68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D281" i="68" s="1"/>
  <c r="E281" i="68"/>
  <c r="G280" i="68"/>
  <c r="F280" i="68"/>
  <c r="F279" i="68" s="1"/>
  <c r="F274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D275" i="68" s="1"/>
  <c r="D274" i="68" s="1"/>
  <c r="G275" i="68"/>
  <c r="G274" i="68" s="1"/>
  <c r="E275" i="68"/>
  <c r="I273" i="68"/>
  <c r="G273" i="68"/>
  <c r="F273" i="68"/>
  <c r="E273" i="68"/>
  <c r="D273" i="68"/>
  <c r="H273" i="68" s="1"/>
  <c r="J273" i="68" s="1"/>
  <c r="G272" i="68"/>
  <c r="F272" i="68"/>
  <c r="F266" i="68" s="1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D266" i="68" s="1"/>
  <c r="G267" i="68"/>
  <c r="F267" i="68"/>
  <c r="E267" i="68"/>
  <c r="D267" i="68"/>
  <c r="H267" i="68" s="1"/>
  <c r="J267" i="68" s="1"/>
  <c r="I265" i="68"/>
  <c r="G265" i="68"/>
  <c r="F265" i="68"/>
  <c r="E265" i="68"/>
  <c r="D265" i="68"/>
  <c r="H265" i="68" s="1"/>
  <c r="J265" i="68" s="1"/>
  <c r="G264" i="68"/>
  <c r="F264" i="68"/>
  <c r="F261" i="68" s="1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G261" i="68"/>
  <c r="E261" i="68"/>
  <c r="G260" i="68"/>
  <c r="F260" i="68"/>
  <c r="E260" i="68"/>
  <c r="I260" i="68" s="1"/>
  <c r="D260" i="68"/>
  <c r="H260" i="68" s="1"/>
  <c r="J260" i="68" s="1"/>
  <c r="G259" i="68"/>
  <c r="I259" i="68" s="1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F254" i="68" s="1"/>
  <c r="E256" i="68"/>
  <c r="I256" i="68" s="1"/>
  <c r="D256" i="68"/>
  <c r="H256" i="68" s="1"/>
  <c r="J256" i="68" s="1"/>
  <c r="G255" i="68"/>
  <c r="G254" i="68" s="1"/>
  <c r="F255" i="68"/>
  <c r="E255" i="68"/>
  <c r="D255" i="68"/>
  <c r="D254" i="68" s="1"/>
  <c r="G253" i="68"/>
  <c r="F253" i="68"/>
  <c r="E253" i="68"/>
  <c r="D253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G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D246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I241" i="68"/>
  <c r="G241" i="68"/>
  <c r="F241" i="68"/>
  <c r="E241" i="68"/>
  <c r="D241" i="68"/>
  <c r="H241" i="68" s="1"/>
  <c r="J241" i="68" s="1"/>
  <c r="I240" i="68"/>
  <c r="G240" i="68"/>
  <c r="F240" i="68"/>
  <c r="E240" i="68"/>
  <c r="E239" i="68" s="1"/>
  <c r="D240" i="68"/>
  <c r="H240" i="68" s="1"/>
  <c r="G239" i="68"/>
  <c r="D239" i="68"/>
  <c r="G238" i="68"/>
  <c r="G237" i="68" s="1"/>
  <c r="F238" i="68"/>
  <c r="E238" i="68"/>
  <c r="D238" i="68"/>
  <c r="D237" i="68" s="1"/>
  <c r="F237" i="68"/>
  <c r="E237" i="68"/>
  <c r="G236" i="68"/>
  <c r="F236" i="68"/>
  <c r="F234" i="68" s="1"/>
  <c r="E236" i="68"/>
  <c r="I236" i="68" s="1"/>
  <c r="D236" i="68"/>
  <c r="H236" i="68" s="1"/>
  <c r="J236" i="68" s="1"/>
  <c r="G235" i="68"/>
  <c r="F235" i="68"/>
  <c r="E235" i="68"/>
  <c r="E234" i="68" s="1"/>
  <c r="D235" i="68"/>
  <c r="D234" i="68" s="1"/>
  <c r="G234" i="68"/>
  <c r="G233" i="68" s="1"/>
  <c r="F233" i="68"/>
  <c r="E233" i="68"/>
  <c r="D233" i="68"/>
  <c r="G232" i="68"/>
  <c r="I232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I230" i="68" s="1"/>
  <c r="F230" i="68"/>
  <c r="E230" i="68"/>
  <c r="D230" i="68"/>
  <c r="H230" i="68" s="1"/>
  <c r="J230" i="68" s="1"/>
  <c r="G229" i="68"/>
  <c r="F229" i="68"/>
  <c r="E229" i="68"/>
  <c r="I229" i="68" s="1"/>
  <c r="I228" i="68" s="1"/>
  <c r="D229" i="68"/>
  <c r="D228" i="68" s="1"/>
  <c r="E228" i="68"/>
  <c r="G227" i="68"/>
  <c r="F227" i="68"/>
  <c r="F225" i="68" s="1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H226" i="68" s="1"/>
  <c r="J226" i="68" s="1"/>
  <c r="H225" i="68"/>
  <c r="J225" i="68" s="1"/>
  <c r="D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I222" i="68" s="1"/>
  <c r="F222" i="68"/>
  <c r="E222" i="68"/>
  <c r="D222" i="68"/>
  <c r="H222" i="68" s="1"/>
  <c r="J222" i="68" s="1"/>
  <c r="G221" i="68"/>
  <c r="F221" i="68"/>
  <c r="E221" i="68"/>
  <c r="I221" i="68" s="1"/>
  <c r="D221" i="68"/>
  <c r="D220" i="68" s="1"/>
  <c r="E220" i="68"/>
  <c r="G219" i="68"/>
  <c r="F219" i="68"/>
  <c r="E219" i="68"/>
  <c r="I219" i="68" s="1"/>
  <c r="D219" i="68"/>
  <c r="H219" i="68" s="1"/>
  <c r="J219" i="68" s="1"/>
  <c r="G218" i="68"/>
  <c r="I218" i="68" s="1"/>
  <c r="F218" i="68"/>
  <c r="E218" i="68"/>
  <c r="D218" i="68"/>
  <c r="H218" i="68" s="1"/>
  <c r="J218" i="68" s="1"/>
  <c r="G217" i="68"/>
  <c r="F217" i="68"/>
  <c r="E217" i="68"/>
  <c r="I217" i="68" s="1"/>
  <c r="D217" i="68"/>
  <c r="D215" i="68" s="1"/>
  <c r="G216" i="68"/>
  <c r="F216" i="68"/>
  <c r="E216" i="68"/>
  <c r="D216" i="68"/>
  <c r="H216" i="68" s="1"/>
  <c r="J216" i="68" s="1"/>
  <c r="F215" i="68"/>
  <c r="G214" i="68"/>
  <c r="I214" i="68" s="1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G202" i="68"/>
  <c r="I202" i="68" s="1"/>
  <c r="F202" i="68"/>
  <c r="E202" i="68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I196" i="68" s="1"/>
  <c r="F196" i="68"/>
  <c r="E196" i="68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I194" i="68" s="1"/>
  <c r="F194" i="68"/>
  <c r="E194" i="68"/>
  <c r="D194" i="68"/>
  <c r="H194" i="68" s="1"/>
  <c r="J194" i="68" s="1"/>
  <c r="D193" i="68"/>
  <c r="G192" i="68"/>
  <c r="I192" i="68" s="1"/>
  <c r="F192" i="68"/>
  <c r="E192" i="68"/>
  <c r="D192" i="68"/>
  <c r="H192" i="68" s="1"/>
  <c r="J192" i="68" s="1"/>
  <c r="G191" i="68"/>
  <c r="F191" i="68"/>
  <c r="F189" i="68" s="1"/>
  <c r="E191" i="68"/>
  <c r="I191" i="68" s="1"/>
  <c r="D191" i="68"/>
  <c r="H191" i="68" s="1"/>
  <c r="H189" i="68" s="1"/>
  <c r="G190" i="68"/>
  <c r="I190" i="68" s="1"/>
  <c r="F190" i="68"/>
  <c r="E190" i="68"/>
  <c r="D190" i="68"/>
  <c r="H190" i="68" s="1"/>
  <c r="J190" i="68" s="1"/>
  <c r="D189" i="68"/>
  <c r="D188" i="68" s="1"/>
  <c r="G186" i="68"/>
  <c r="I186" i="68" s="1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H182" i="68" s="1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D176" i="68"/>
  <c r="H176" i="68" s="1"/>
  <c r="J176" i="68" s="1"/>
  <c r="D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E170" i="68"/>
  <c r="G169" i="68"/>
  <c r="F169" i="68"/>
  <c r="E169" i="68"/>
  <c r="I169" i="68" s="1"/>
  <c r="D169" i="68"/>
  <c r="G168" i="68"/>
  <c r="G166" i="68" s="1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H162" i="68" s="1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D156" i="68"/>
  <c r="H156" i="68" s="1"/>
  <c r="J156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F150" i="68"/>
  <c r="E150" i="68"/>
  <c r="D150" i="68"/>
  <c r="H150" i="68" s="1"/>
  <c r="F149" i="68"/>
  <c r="D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D146" i="68" s="1"/>
  <c r="G145" i="68"/>
  <c r="F145" i="68"/>
  <c r="E145" i="68"/>
  <c r="D145" i="68"/>
  <c r="D142" i="68" s="1"/>
  <c r="G144" i="68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H143" i="68" s="1"/>
  <c r="G142" i="68"/>
  <c r="G141" i="68"/>
  <c r="G138" i="68" s="1"/>
  <c r="F141" i="68"/>
  <c r="E141" i="68"/>
  <c r="D141" i="68"/>
  <c r="H141" i="68" s="1"/>
  <c r="J141" i="68" s="1"/>
  <c r="J140" i="68"/>
  <c r="G140" i="68"/>
  <c r="F140" i="68"/>
  <c r="E140" i="68"/>
  <c r="I140" i="68" s="1"/>
  <c r="D140" i="68"/>
  <c r="H140" i="68" s="1"/>
  <c r="G139" i="68"/>
  <c r="F139" i="68"/>
  <c r="E139" i="68"/>
  <c r="I139" i="68" s="1"/>
  <c r="D139" i="68"/>
  <c r="D138" i="68" s="1"/>
  <c r="E138" i="68"/>
  <c r="G137" i="68"/>
  <c r="G134" i="68" s="1"/>
  <c r="F137" i="68"/>
  <c r="E137" i="68"/>
  <c r="D137" i="68"/>
  <c r="H137" i="68" s="1"/>
  <c r="J137" i="68" s="1"/>
  <c r="J136" i="68"/>
  <c r="G136" i="68"/>
  <c r="F136" i="68"/>
  <c r="E136" i="68"/>
  <c r="I136" i="68" s="1"/>
  <c r="D136" i="68"/>
  <c r="H136" i="68" s="1"/>
  <c r="G135" i="68"/>
  <c r="F135" i="68"/>
  <c r="E135" i="68"/>
  <c r="I135" i="68" s="1"/>
  <c r="D135" i="68"/>
  <c r="D134" i="68" s="1"/>
  <c r="E134" i="68"/>
  <c r="G133" i="68"/>
  <c r="G129" i="68" s="1"/>
  <c r="F133" i="68"/>
  <c r="E133" i="68"/>
  <c r="D133" i="68"/>
  <c r="H133" i="68" s="1"/>
  <c r="J133" i="68" s="1"/>
  <c r="J132" i="68"/>
  <c r="G132" i="68"/>
  <c r="F132" i="68"/>
  <c r="F129" i="68" s="1"/>
  <c r="E132" i="68"/>
  <c r="I132" i="68" s="1"/>
  <c r="D132" i="68"/>
  <c r="H132" i="68" s="1"/>
  <c r="G131" i="68"/>
  <c r="F131" i="68"/>
  <c r="E131" i="68"/>
  <c r="I131" i="68" s="1"/>
  <c r="D131" i="68"/>
  <c r="D129" i="68" s="1"/>
  <c r="G130" i="68"/>
  <c r="F130" i="68"/>
  <c r="E130" i="68"/>
  <c r="D130" i="68"/>
  <c r="H130" i="68" s="1"/>
  <c r="J128" i="68"/>
  <c r="G128" i="68"/>
  <c r="F128" i="68"/>
  <c r="E128" i="68"/>
  <c r="I128" i="68" s="1"/>
  <c r="D128" i="68"/>
  <c r="H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E123" i="68" s="1"/>
  <c r="D124" i="68"/>
  <c r="H124" i="68" s="1"/>
  <c r="G123" i="68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D118" i="68"/>
  <c r="D117" i="68" s="1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D108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D100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I100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E95" i="68" s="1"/>
  <c r="E94" i="68" s="1"/>
  <c r="D96" i="68"/>
  <c r="H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D71" i="68"/>
  <c r="D70" i="68" s="1"/>
  <c r="G70" i="68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G62" i="68"/>
  <c r="G61" i="68"/>
  <c r="F61" i="68"/>
  <c r="F57" i="68" s="1"/>
  <c r="F56" i="68" s="1"/>
  <c r="E61" i="68"/>
  <c r="I61" i="68" s="1"/>
  <c r="D61" i="68"/>
  <c r="G60" i="68"/>
  <c r="F60" i="68"/>
  <c r="E60" i="68"/>
  <c r="D60" i="68"/>
  <c r="H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E52" i="68"/>
  <c r="G51" i="68"/>
  <c r="F51" i="68"/>
  <c r="E51" i="68"/>
  <c r="D51" i="68"/>
  <c r="H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D46" i="68" s="1"/>
  <c r="F46" i="68"/>
  <c r="F45" i="68" s="1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F40" i="68"/>
  <c r="F39" i="68" s="1"/>
  <c r="E40" i="68"/>
  <c r="E39" i="68"/>
  <c r="G38" i="68"/>
  <c r="F38" i="68"/>
  <c r="E38" i="68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E35" i="68"/>
  <c r="D35" i="68"/>
  <c r="G34" i="68"/>
  <c r="F34" i="68"/>
  <c r="E34" i="68"/>
  <c r="D34" i="68"/>
  <c r="H34" i="68" s="1"/>
  <c r="J34" i="68" s="1"/>
  <c r="G33" i="68"/>
  <c r="G30" i="68" s="1"/>
  <c r="F33" i="68"/>
  <c r="E33" i="68"/>
  <c r="D33" i="68"/>
  <c r="H33" i="68" s="1"/>
  <c r="J33" i="68" s="1"/>
  <c r="G32" i="68"/>
  <c r="F32" i="68"/>
  <c r="E32" i="68"/>
  <c r="I32" i="68" s="1"/>
  <c r="D32" i="68"/>
  <c r="G31" i="68"/>
  <c r="F31" i="68"/>
  <c r="E31" i="68"/>
  <c r="D31" i="68"/>
  <c r="H31" i="68" s="1"/>
  <c r="G29" i="68"/>
  <c r="F29" i="68"/>
  <c r="E29" i="68"/>
  <c r="D29" i="68"/>
  <c r="H29" i="68" s="1"/>
  <c r="J29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D25" i="68" s="1"/>
  <c r="F25" i="68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D21" i="68"/>
  <c r="G18" i="68"/>
  <c r="F18" i="68"/>
  <c r="E18" i="68"/>
  <c r="D18" i="68"/>
  <c r="H18" i="68" s="1"/>
  <c r="J18" i="68" s="1"/>
  <c r="G17" i="68"/>
  <c r="G14" i="68" s="1"/>
  <c r="F17" i="68"/>
  <c r="E17" i="68"/>
  <c r="D17" i="68"/>
  <c r="H17" i="68" s="1"/>
  <c r="J17" i="68" s="1"/>
  <c r="G16" i="68"/>
  <c r="F16" i="68"/>
  <c r="E16" i="68"/>
  <c r="I16" i="68" s="1"/>
  <c r="D16" i="68"/>
  <c r="G15" i="68"/>
  <c r="F15" i="68"/>
  <c r="E15" i="68"/>
  <c r="D15" i="68"/>
  <c r="D14" i="68" s="1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/>
  <c r="G10" i="68"/>
  <c r="F10" i="68"/>
  <c r="E10" i="68"/>
  <c r="D10" i="68"/>
  <c r="H10" i="68" s="1"/>
  <c r="J10" i="68" s="1"/>
  <c r="G9" i="68"/>
  <c r="G8" i="68" s="1"/>
  <c r="F9" i="68"/>
  <c r="E9" i="68"/>
  <c r="D9" i="68"/>
  <c r="D8" i="68" s="1"/>
  <c r="F8" i="68"/>
  <c r="E8" i="68"/>
  <c r="D7" i="68"/>
  <c r="E415" i="68" l="1"/>
  <c r="D415" i="68"/>
  <c r="J326" i="68"/>
  <c r="E45" i="80"/>
  <c r="I52" i="68"/>
  <c r="E57" i="68"/>
  <c r="E56" i="80"/>
  <c r="E70" i="68"/>
  <c r="J77" i="68"/>
  <c r="D45" i="80"/>
  <c r="D44" i="80" s="1"/>
  <c r="I21" i="68"/>
  <c r="I20" i="68" s="1"/>
  <c r="D6" i="67"/>
  <c r="D19" i="80"/>
  <c r="D6" i="80" s="1"/>
  <c r="J31" i="68"/>
  <c r="G45" i="68"/>
  <c r="I39" i="68"/>
  <c r="E7" i="68"/>
  <c r="I11" i="68"/>
  <c r="H26" i="68"/>
  <c r="E46" i="68"/>
  <c r="E45" i="68" s="1"/>
  <c r="D57" i="68"/>
  <c r="J109" i="68"/>
  <c r="J189" i="68"/>
  <c r="H15" i="68"/>
  <c r="E25" i="68"/>
  <c r="H63" i="68"/>
  <c r="G11" i="68"/>
  <c r="I13" i="68"/>
  <c r="E14" i="68"/>
  <c r="I15" i="68"/>
  <c r="I17" i="68"/>
  <c r="G20" i="68"/>
  <c r="G19" i="68" s="1"/>
  <c r="I29" i="68"/>
  <c r="D30" i="68"/>
  <c r="E30" i="68"/>
  <c r="I31" i="68"/>
  <c r="I33" i="68"/>
  <c r="G35" i="68"/>
  <c r="I37" i="68"/>
  <c r="I35" i="68" s="1"/>
  <c r="G40" i="68"/>
  <c r="G39" i="68" s="1"/>
  <c r="I50" i="68"/>
  <c r="G52" i="68"/>
  <c r="I58" i="68"/>
  <c r="I60" i="68"/>
  <c r="J60" i="68" s="1"/>
  <c r="E62" i="68"/>
  <c r="H69" i="68"/>
  <c r="J69" i="68" s="1"/>
  <c r="H73" i="68"/>
  <c r="J73" i="68" s="1"/>
  <c r="J87" i="68"/>
  <c r="H86" i="68"/>
  <c r="J86" i="68" s="1"/>
  <c r="D94" i="68"/>
  <c r="G94" i="68"/>
  <c r="I117" i="68"/>
  <c r="J130" i="68"/>
  <c r="G7" i="68"/>
  <c r="E11" i="68"/>
  <c r="F7" i="68"/>
  <c r="I9" i="68"/>
  <c r="I8" i="68" s="1"/>
  <c r="I7" i="68" s="1"/>
  <c r="I10" i="68"/>
  <c r="H12" i="68"/>
  <c r="F14" i="68"/>
  <c r="H16" i="68"/>
  <c r="J16" i="68" s="1"/>
  <c r="I18" i="68"/>
  <c r="E20" i="68"/>
  <c r="E19" i="68" s="1"/>
  <c r="D20" i="68"/>
  <c r="D19" i="68" s="1"/>
  <c r="D6" i="68" s="1"/>
  <c r="H24" i="68"/>
  <c r="J24" i="68" s="1"/>
  <c r="H28" i="68"/>
  <c r="J28" i="68" s="1"/>
  <c r="F30" i="68"/>
  <c r="H32" i="68"/>
  <c r="J32" i="68" s="1"/>
  <c r="I34" i="68"/>
  <c r="H36" i="68"/>
  <c r="I38" i="68"/>
  <c r="D40" i="68"/>
  <c r="D39" i="68" s="1"/>
  <c r="H39" i="68" s="1"/>
  <c r="J39" i="68" s="1"/>
  <c r="H49" i="68"/>
  <c r="J49" i="68" s="1"/>
  <c r="I51" i="68"/>
  <c r="J51" i="68" s="1"/>
  <c r="D52" i="68"/>
  <c r="D45" i="68" s="1"/>
  <c r="H53" i="68"/>
  <c r="H61" i="68"/>
  <c r="J61" i="68" s="1"/>
  <c r="H65" i="68"/>
  <c r="J65" i="68" s="1"/>
  <c r="J96" i="68"/>
  <c r="H95" i="68"/>
  <c r="G113" i="68"/>
  <c r="J124" i="68"/>
  <c r="H123" i="68"/>
  <c r="H47" i="68"/>
  <c r="H71" i="68"/>
  <c r="J101" i="68"/>
  <c r="D113" i="68"/>
  <c r="J143" i="68"/>
  <c r="H142" i="68"/>
  <c r="J142" i="68" s="1"/>
  <c r="I96" i="68"/>
  <c r="I95" i="68" s="1"/>
  <c r="I94" i="68" s="1"/>
  <c r="H111" i="68"/>
  <c r="J111" i="68" s="1"/>
  <c r="H115" i="68"/>
  <c r="I120" i="68"/>
  <c r="I124" i="68"/>
  <c r="I123" i="68" s="1"/>
  <c r="H127" i="68"/>
  <c r="H131" i="68"/>
  <c r="J131" i="68" s="1"/>
  <c r="H135" i="68"/>
  <c r="H139" i="68"/>
  <c r="H145" i="68"/>
  <c r="J145" i="68" s="1"/>
  <c r="E165" i="68"/>
  <c r="J191" i="68"/>
  <c r="J203" i="68"/>
  <c r="H238" i="68"/>
  <c r="H247" i="68"/>
  <c r="J329" i="68"/>
  <c r="H325" i="68"/>
  <c r="J325" i="68" s="1"/>
  <c r="H21" i="68"/>
  <c r="I26" i="68"/>
  <c r="H41" i="68"/>
  <c r="I47" i="68"/>
  <c r="H58" i="68"/>
  <c r="I63" i="68"/>
  <c r="I62" i="68" s="1"/>
  <c r="I71" i="68"/>
  <c r="I70" i="68" s="1"/>
  <c r="H82" i="68"/>
  <c r="D86" i="68"/>
  <c r="I87" i="68"/>
  <c r="I86" i="68" s="1"/>
  <c r="I115" i="68"/>
  <c r="I114" i="68" s="1"/>
  <c r="H118" i="68"/>
  <c r="I127" i="68"/>
  <c r="I126" i="68" s="1"/>
  <c r="I144" i="68"/>
  <c r="I145" i="68"/>
  <c r="E142" i="68"/>
  <c r="I148" i="68"/>
  <c r="I146" i="68" s="1"/>
  <c r="E146" i="68"/>
  <c r="H205" i="68"/>
  <c r="J205" i="68" s="1"/>
  <c r="H221" i="68"/>
  <c r="H242" i="68"/>
  <c r="J242" i="68" s="1"/>
  <c r="I84" i="68"/>
  <c r="I81" i="68" s="1"/>
  <c r="H103" i="68"/>
  <c r="J103" i="68" s="1"/>
  <c r="H9" i="68"/>
  <c r="I133" i="68"/>
  <c r="F134" i="68"/>
  <c r="F122" i="68" s="1"/>
  <c r="F44" i="68" s="1"/>
  <c r="I137" i="68"/>
  <c r="I134" i="68" s="1"/>
  <c r="F138" i="68"/>
  <c r="I141" i="68"/>
  <c r="I138" i="68" s="1"/>
  <c r="J150" i="68"/>
  <c r="H149" i="68"/>
  <c r="J149" i="68" s="1"/>
  <c r="I149" i="68"/>
  <c r="G155" i="68"/>
  <c r="I156" i="68"/>
  <c r="I155" i="68" s="1"/>
  <c r="J162" i="68"/>
  <c r="H161" i="68"/>
  <c r="J161" i="68" s="1"/>
  <c r="I161" i="68"/>
  <c r="I166" i="68"/>
  <c r="H169" i="68"/>
  <c r="J169" i="68" s="1"/>
  <c r="G175" i="68"/>
  <c r="I176" i="68"/>
  <c r="I175" i="68" s="1"/>
  <c r="J182" i="68"/>
  <c r="H181" i="68"/>
  <c r="J181" i="68" s="1"/>
  <c r="I181" i="68"/>
  <c r="F188" i="68"/>
  <c r="H193" i="68"/>
  <c r="J193" i="68" s="1"/>
  <c r="I193" i="68"/>
  <c r="F201" i="68"/>
  <c r="I208" i="68"/>
  <c r="G206" i="68"/>
  <c r="H217" i="68"/>
  <c r="I220" i="68"/>
  <c r="E129" i="68"/>
  <c r="E122" i="68" s="1"/>
  <c r="I130" i="68"/>
  <c r="I129" i="68" s="1"/>
  <c r="I142" i="68"/>
  <c r="H147" i="68"/>
  <c r="E149" i="68"/>
  <c r="I172" i="68"/>
  <c r="I170" i="68" s="1"/>
  <c r="G170" i="68"/>
  <c r="G165" i="68" s="1"/>
  <c r="I189" i="68"/>
  <c r="I201" i="68"/>
  <c r="I206" i="68"/>
  <c r="E215" i="68"/>
  <c r="I216" i="68"/>
  <c r="I215" i="68" s="1"/>
  <c r="H229" i="68"/>
  <c r="J240" i="68"/>
  <c r="H239" i="68"/>
  <c r="J239" i="68" s="1"/>
  <c r="J292" i="68"/>
  <c r="H288" i="68"/>
  <c r="E155" i="68"/>
  <c r="E175" i="68"/>
  <c r="D200" i="68"/>
  <c r="D187" i="68" s="1"/>
  <c r="G215" i="68"/>
  <c r="G220" i="68"/>
  <c r="F220" i="68"/>
  <c r="I226" i="68"/>
  <c r="I225" i="68" s="1"/>
  <c r="G228" i="68"/>
  <c r="F228" i="68"/>
  <c r="H235" i="68"/>
  <c r="F245" i="68"/>
  <c r="D249" i="68"/>
  <c r="D245" i="68" s="1"/>
  <c r="D244" i="68" s="1"/>
  <c r="H250" i="68"/>
  <c r="I258" i="68"/>
  <c r="I275" i="68"/>
  <c r="I274" i="68" s="1"/>
  <c r="H280" i="68"/>
  <c r="I288" i="68"/>
  <c r="D299" i="68"/>
  <c r="H300" i="68"/>
  <c r="I303" i="68"/>
  <c r="E299" i="68"/>
  <c r="E306" i="68"/>
  <c r="I307" i="68"/>
  <c r="I306" i="68" s="1"/>
  <c r="I311" i="68"/>
  <c r="I337" i="68"/>
  <c r="I341" i="68"/>
  <c r="H403" i="68"/>
  <c r="J403" i="68" s="1"/>
  <c r="H411" i="68"/>
  <c r="G149" i="68"/>
  <c r="G122" i="68" s="1"/>
  <c r="H155" i="68"/>
  <c r="G161" i="68"/>
  <c r="D166" i="68"/>
  <c r="H167" i="68"/>
  <c r="D170" i="68"/>
  <c r="H171" i="68"/>
  <c r="H175" i="68"/>
  <c r="J175" i="68" s="1"/>
  <c r="G181" i="68"/>
  <c r="E189" i="68"/>
  <c r="E188" i="68" s="1"/>
  <c r="E193" i="68"/>
  <c r="E201" i="68"/>
  <c r="D206" i="68"/>
  <c r="H207" i="68"/>
  <c r="I253" i="68"/>
  <c r="G266" i="68"/>
  <c r="G245" i="68" s="1"/>
  <c r="I283" i="68"/>
  <c r="I281" i="68" s="1"/>
  <c r="I299" i="68"/>
  <c r="F311" i="68"/>
  <c r="E311" i="68"/>
  <c r="I332" i="68"/>
  <c r="I338" i="68"/>
  <c r="I359" i="68"/>
  <c r="E357" i="68"/>
  <c r="H268" i="68"/>
  <c r="D287" i="68"/>
  <c r="H321" i="68"/>
  <c r="I324" i="68"/>
  <c r="I320" i="68" s="1"/>
  <c r="E320" i="68"/>
  <c r="H346" i="68"/>
  <c r="J346" i="68" s="1"/>
  <c r="D352" i="68"/>
  <c r="H354" i="68"/>
  <c r="J397" i="68"/>
  <c r="D154" i="68"/>
  <c r="E161" i="68"/>
  <c r="F166" i="68"/>
  <c r="F165" i="68" s="1"/>
  <c r="F170" i="68"/>
  <c r="E181" i="68"/>
  <c r="G189" i="68"/>
  <c r="G193" i="68"/>
  <c r="G201" i="68"/>
  <c r="F206" i="68"/>
  <c r="H255" i="68"/>
  <c r="E266" i="68"/>
  <c r="I267" i="68"/>
  <c r="I266" i="68" s="1"/>
  <c r="H276" i="68"/>
  <c r="H308" i="68"/>
  <c r="J308" i="68" s="1"/>
  <c r="D311" i="68"/>
  <c r="H312" i="68"/>
  <c r="I325" i="68"/>
  <c r="E352" i="68"/>
  <c r="I353" i="68"/>
  <c r="I352" i="68" s="1"/>
  <c r="H358" i="68"/>
  <c r="I361" i="68"/>
  <c r="I369" i="68"/>
  <c r="I367" i="68" s="1"/>
  <c r="H376" i="68"/>
  <c r="J376" i="68" s="1"/>
  <c r="H381" i="68"/>
  <c r="J381" i="68" s="1"/>
  <c r="G385" i="68"/>
  <c r="I394" i="68"/>
  <c r="I398" i="68"/>
  <c r="H400" i="68"/>
  <c r="J400" i="68" s="1"/>
  <c r="H409" i="68"/>
  <c r="J409" i="68" s="1"/>
  <c r="H413" i="68"/>
  <c r="J413" i="68" s="1"/>
  <c r="H417" i="68"/>
  <c r="J417" i="68" s="1"/>
  <c r="H423" i="68"/>
  <c r="J423" i="68" s="1"/>
  <c r="D44" i="67"/>
  <c r="E244" i="67"/>
  <c r="D44" i="69"/>
  <c r="D44" i="70"/>
  <c r="D244" i="70"/>
  <c r="D44" i="74"/>
  <c r="I235" i="68"/>
  <c r="I234" i="68" s="1"/>
  <c r="I233" i="68" s="1"/>
  <c r="I252" i="68"/>
  <c r="I249" i="68" s="1"/>
  <c r="D261" i="68"/>
  <c r="H262" i="68"/>
  <c r="E274" i="68"/>
  <c r="H282" i="68"/>
  <c r="G288" i="68"/>
  <c r="G287" i="68" s="1"/>
  <c r="F293" i="68"/>
  <c r="F287" i="68" s="1"/>
  <c r="G325" i="68"/>
  <c r="G338" i="68"/>
  <c r="D347" i="68"/>
  <c r="H348" i="68"/>
  <c r="J373" i="68"/>
  <c r="F410" i="68"/>
  <c r="F415" i="68"/>
  <c r="I238" i="68"/>
  <c r="I237" i="68" s="1"/>
  <c r="F239" i="68"/>
  <c r="I242" i="68"/>
  <c r="I239" i="68" s="1"/>
  <c r="E246" i="68"/>
  <c r="I247" i="68"/>
  <c r="I246" i="68" s="1"/>
  <c r="H253" i="68"/>
  <c r="J253" i="68" s="1"/>
  <c r="E254" i="68"/>
  <c r="I255" i="68"/>
  <c r="I254" i="68" s="1"/>
  <c r="H257" i="68"/>
  <c r="J257" i="68" s="1"/>
  <c r="E288" i="68"/>
  <c r="E287" i="68" s="1"/>
  <c r="D293" i="68"/>
  <c r="H294" i="68"/>
  <c r="H298" i="68"/>
  <c r="H306" i="68"/>
  <c r="J306" i="68" s="1"/>
  <c r="E325" i="68"/>
  <c r="E338" i="68"/>
  <c r="F347" i="68"/>
  <c r="I365" i="68"/>
  <c r="F371" i="68"/>
  <c r="D374" i="68"/>
  <c r="D371" i="68" s="1"/>
  <c r="H375" i="68"/>
  <c r="I378" i="68"/>
  <c r="H380" i="68"/>
  <c r="J380" i="68" s="1"/>
  <c r="H389" i="68"/>
  <c r="J389" i="68" s="1"/>
  <c r="F395" i="68"/>
  <c r="I402" i="68"/>
  <c r="I395" i="68" s="1"/>
  <c r="H404" i="68"/>
  <c r="J404" i="68" s="1"/>
  <c r="I406" i="68"/>
  <c r="I405" i="68" s="1"/>
  <c r="H408" i="68"/>
  <c r="J408" i="68" s="1"/>
  <c r="H412" i="68"/>
  <c r="J412" i="68" s="1"/>
  <c r="H416" i="68"/>
  <c r="H421" i="68"/>
  <c r="J421" i="68" s="1"/>
  <c r="G371" i="68"/>
  <c r="D385" i="68"/>
  <c r="H386" i="68"/>
  <c r="I407" i="68"/>
  <c r="I411" i="68"/>
  <c r="I410" i="68" s="1"/>
  <c r="D244" i="67"/>
  <c r="D244" i="51"/>
  <c r="D187" i="69"/>
  <c r="D6" i="73"/>
  <c r="H360" i="68"/>
  <c r="J360" i="68" s="1"/>
  <c r="I362" i="68"/>
  <c r="H365" i="68"/>
  <c r="J365" i="68" s="1"/>
  <c r="F367" i="68"/>
  <c r="H369" i="68"/>
  <c r="J369" i="68" s="1"/>
  <c r="I373" i="68"/>
  <c r="I372" i="68" s="1"/>
  <c r="E374" i="68"/>
  <c r="E371" i="68" s="1"/>
  <c r="I375" i="68"/>
  <c r="I374" i="68" s="1"/>
  <c r="I377" i="68"/>
  <c r="E385" i="68"/>
  <c r="I387" i="68"/>
  <c r="I385" i="68" s="1"/>
  <c r="I389" i="68"/>
  <c r="G395" i="68"/>
  <c r="I401" i="68"/>
  <c r="D405" i="68"/>
  <c r="H406" i="68"/>
  <c r="G415" i="68"/>
  <c r="I421" i="68"/>
  <c r="I415" i="68" s="1"/>
  <c r="E6" i="67"/>
  <c r="D187" i="67"/>
  <c r="D6" i="51"/>
  <c r="D6" i="69"/>
  <c r="D44" i="72"/>
  <c r="D187" i="72"/>
  <c r="D44" i="71"/>
  <c r="E44" i="70"/>
  <c r="E244" i="70"/>
  <c r="E6" i="73"/>
  <c r="D44" i="82"/>
  <c r="E187" i="51"/>
  <c r="E244" i="69"/>
  <c r="E187" i="70"/>
  <c r="E44" i="71"/>
  <c r="E44" i="74"/>
  <c r="E187" i="74"/>
  <c r="E44" i="51"/>
  <c r="E6" i="71"/>
  <c r="E244" i="72"/>
  <c r="E187" i="73"/>
  <c r="E244" i="73"/>
  <c r="D44" i="77"/>
  <c r="D244" i="77"/>
  <c r="E6" i="75"/>
  <c r="E187" i="75"/>
  <c r="E244" i="75"/>
  <c r="D187" i="76"/>
  <c r="D44" i="76"/>
  <c r="E44" i="77"/>
  <c r="E187" i="77"/>
  <c r="E6" i="78"/>
  <c r="E187" i="82"/>
  <c r="E244" i="82"/>
  <c r="E44" i="75"/>
  <c r="D244" i="75"/>
  <c r="D44" i="78"/>
  <c r="D187" i="80"/>
  <c r="E244" i="80"/>
  <c r="E44" i="82"/>
  <c r="I46" i="68" l="1"/>
  <c r="I45" i="68" s="1"/>
  <c r="E44" i="80"/>
  <c r="E56" i="68"/>
  <c r="G6" i="68"/>
  <c r="H299" i="68"/>
  <c r="J299" i="68" s="1"/>
  <c r="J300" i="68"/>
  <c r="J115" i="68"/>
  <c r="H114" i="68"/>
  <c r="H281" i="68"/>
  <c r="J281" i="68" s="1"/>
  <c r="J282" i="68"/>
  <c r="J358" i="68"/>
  <c r="H357" i="68"/>
  <c r="J357" i="68" s="1"/>
  <c r="H395" i="68"/>
  <c r="J395" i="68" s="1"/>
  <c r="H154" i="68"/>
  <c r="J154" i="68" s="1"/>
  <c r="J155" i="68"/>
  <c r="J118" i="68"/>
  <c r="H117" i="68"/>
  <c r="J117" i="68" s="1"/>
  <c r="J82" i="68"/>
  <c r="H81" i="68"/>
  <c r="J81" i="68" s="1"/>
  <c r="H237" i="68"/>
  <c r="J237" i="68" s="1"/>
  <c r="J238" i="68"/>
  <c r="J63" i="68"/>
  <c r="H62" i="68"/>
  <c r="J62" i="68" s="1"/>
  <c r="I371" i="68"/>
  <c r="J375" i="68"/>
  <c r="H374" i="68"/>
  <c r="J374" i="68" s="1"/>
  <c r="H297" i="68"/>
  <c r="J297" i="68" s="1"/>
  <c r="J298" i="68"/>
  <c r="I245" i="68"/>
  <c r="J255" i="68"/>
  <c r="H254" i="68"/>
  <c r="J254" i="68" s="1"/>
  <c r="G188" i="68"/>
  <c r="H367" i="68"/>
  <c r="J367" i="68" s="1"/>
  <c r="J268" i="68"/>
  <c r="H266" i="68"/>
  <c r="J266" i="68" s="1"/>
  <c r="H166" i="68"/>
  <c r="J167" i="68"/>
  <c r="H338" i="68"/>
  <c r="J338" i="68" s="1"/>
  <c r="J235" i="68"/>
  <c r="H234" i="68"/>
  <c r="H228" i="68"/>
  <c r="J228" i="68" s="1"/>
  <c r="J229" i="68"/>
  <c r="I200" i="68"/>
  <c r="F187" i="68"/>
  <c r="I165" i="68"/>
  <c r="I154" i="68"/>
  <c r="I113" i="68"/>
  <c r="H40" i="68"/>
  <c r="J40" i="68" s="1"/>
  <c r="J41" i="68"/>
  <c r="J127" i="68"/>
  <c r="H126" i="68"/>
  <c r="J126" i="68" s="1"/>
  <c r="H100" i="68"/>
  <c r="J100" i="68" s="1"/>
  <c r="J95" i="68"/>
  <c r="J53" i="68"/>
  <c r="H52" i="68"/>
  <c r="J52" i="68" s="1"/>
  <c r="F6" i="68"/>
  <c r="I30" i="68"/>
  <c r="J26" i="68"/>
  <c r="H25" i="68"/>
  <c r="J25" i="68" s="1"/>
  <c r="J406" i="68"/>
  <c r="H405" i="68"/>
  <c r="J405" i="68" s="1"/>
  <c r="H206" i="68"/>
  <c r="J206" i="68" s="1"/>
  <c r="J207" i="68"/>
  <c r="F244" i="68"/>
  <c r="H188" i="68"/>
  <c r="E6" i="68"/>
  <c r="J386" i="68"/>
  <c r="H385" i="68"/>
  <c r="J385" i="68" s="1"/>
  <c r="H371" i="68"/>
  <c r="J371" i="68" s="1"/>
  <c r="H293" i="68"/>
  <c r="J293" i="68" s="1"/>
  <c r="J294" i="68"/>
  <c r="E245" i="68"/>
  <c r="E244" i="68" s="1"/>
  <c r="H347" i="68"/>
  <c r="J347" i="68" s="1"/>
  <c r="J348" i="68"/>
  <c r="H261" i="68"/>
  <c r="J261" i="68" s="1"/>
  <c r="J262" i="68"/>
  <c r="H311" i="68"/>
  <c r="J311" i="68" s="1"/>
  <c r="J312" i="68"/>
  <c r="H275" i="68"/>
  <c r="J276" i="68"/>
  <c r="J354" i="68"/>
  <c r="H352" i="68"/>
  <c r="J352" i="68" s="1"/>
  <c r="G244" i="68"/>
  <c r="E200" i="68"/>
  <c r="E187" i="68" s="1"/>
  <c r="D165" i="68"/>
  <c r="J411" i="68"/>
  <c r="H410" i="68"/>
  <c r="J410" i="68" s="1"/>
  <c r="I287" i="68"/>
  <c r="H249" i="68"/>
  <c r="J249" i="68" s="1"/>
  <c r="J250" i="68"/>
  <c r="E154" i="68"/>
  <c r="E44" i="68" s="1"/>
  <c r="I188" i="68"/>
  <c r="I187" i="68" s="1"/>
  <c r="H146" i="68"/>
  <c r="J146" i="68" s="1"/>
  <c r="J147" i="68"/>
  <c r="F200" i="68"/>
  <c r="G154" i="68"/>
  <c r="G44" i="68" s="1"/>
  <c r="I25" i="68"/>
  <c r="I19" i="68" s="1"/>
  <c r="J247" i="68"/>
  <c r="H246" i="68"/>
  <c r="J139" i="68"/>
  <c r="H138" i="68"/>
  <c r="J138" i="68" s="1"/>
  <c r="I122" i="68"/>
  <c r="J71" i="68"/>
  <c r="H70" i="68"/>
  <c r="J70" i="68" s="1"/>
  <c r="J123" i="68"/>
  <c r="H11" i="68"/>
  <c r="J11" i="68" s="1"/>
  <c r="J12" i="68"/>
  <c r="H129" i="68"/>
  <c r="J129" i="68" s="1"/>
  <c r="I57" i="68"/>
  <c r="I56" i="68" s="1"/>
  <c r="I44" i="68" s="1"/>
  <c r="J15" i="68"/>
  <c r="H14" i="68"/>
  <c r="J14" i="68" s="1"/>
  <c r="H108" i="68"/>
  <c r="J108" i="68" s="1"/>
  <c r="H30" i="68"/>
  <c r="J30" i="68" s="1"/>
  <c r="J416" i="68"/>
  <c r="H415" i="68"/>
  <c r="J415" i="68" s="1"/>
  <c r="G200" i="68"/>
  <c r="H320" i="68"/>
  <c r="J320" i="68" s="1"/>
  <c r="J321" i="68"/>
  <c r="I357" i="68"/>
  <c r="H170" i="68"/>
  <c r="J170" i="68" s="1"/>
  <c r="J171" i="68"/>
  <c r="H279" i="68"/>
  <c r="J279" i="68" s="1"/>
  <c r="J280" i="68"/>
  <c r="H287" i="68"/>
  <c r="J287" i="68" s="1"/>
  <c r="J288" i="68"/>
  <c r="J217" i="68"/>
  <c r="H215" i="68"/>
  <c r="J215" i="68" s="1"/>
  <c r="H8" i="68"/>
  <c r="J9" i="68"/>
  <c r="H220" i="68"/>
  <c r="J220" i="68" s="1"/>
  <c r="J221" i="68"/>
  <c r="J58" i="68"/>
  <c r="H57" i="68"/>
  <c r="H20" i="68"/>
  <c r="J21" i="68"/>
  <c r="J135" i="68"/>
  <c r="H134" i="68"/>
  <c r="J134" i="68" s="1"/>
  <c r="H201" i="68"/>
  <c r="J47" i="68"/>
  <c r="H46" i="68"/>
  <c r="J36" i="68"/>
  <c r="H35" i="68"/>
  <c r="J35" i="68" s="1"/>
  <c r="I14" i="68"/>
  <c r="D56" i="68"/>
  <c r="D44" i="68" s="1"/>
  <c r="I6" i="68" l="1"/>
  <c r="H7" i="68"/>
  <c r="J8" i="68"/>
  <c r="J234" i="68"/>
  <c r="H233" i="68"/>
  <c r="J233" i="68" s="1"/>
  <c r="J188" i="68"/>
  <c r="J166" i="68"/>
  <c r="H165" i="68"/>
  <c r="J165" i="68" s="1"/>
  <c r="H245" i="68"/>
  <c r="J246" i="68"/>
  <c r="J275" i="68"/>
  <c r="H274" i="68"/>
  <c r="J274" i="68" s="1"/>
  <c r="H94" i="68"/>
  <c r="J94" i="68" s="1"/>
  <c r="H45" i="68"/>
  <c r="J46" i="68"/>
  <c r="G187" i="68"/>
  <c r="H200" i="68"/>
  <c r="J200" i="68" s="1"/>
  <c r="J201" i="68"/>
  <c r="J20" i="68"/>
  <c r="H19" i="68"/>
  <c r="J19" i="68" s="1"/>
  <c r="H56" i="68"/>
  <c r="J56" i="68" s="1"/>
  <c r="J57" i="68"/>
  <c r="H122" i="68"/>
  <c r="J122" i="68" s="1"/>
  <c r="I244" i="68"/>
  <c r="J114" i="68"/>
  <c r="H113" i="68"/>
  <c r="J113" i="68" s="1"/>
  <c r="J45" i="68" l="1"/>
  <c r="H44" i="68"/>
  <c r="J44" i="68" s="1"/>
  <c r="H187" i="68"/>
  <c r="J187" i="68" s="1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<sst xmlns="http://schemas.openxmlformats.org/spreadsheetml/2006/main" count="15428" uniqueCount="816">
  <si>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</si>
  <si>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NASTAVNI ZAVOD ZA JAVNO ZDRAVSTVO BRODSKO-POSAVSKE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</si>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</sst>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02" zoomScaleNormal="100" workbookViewId="0">
      <selection activeCell="D330" sqref="D33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143739.15</v>
      </c>
      <c r="E6" s="3">
        <f>+E7+E14+E19+E30+E35</f>
        <v>95709.98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143739.15</v>
      </c>
      <c r="E19" s="4">
        <f>E20+E25</f>
        <v>95709.98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143739.15</v>
      </c>
      <c r="E20" s="4">
        <f>SUM(E21:E24)</f>
        <v>95709.98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6">
        <v>143739.15</v>
      </c>
      <c r="E21" s="6">
        <v>95709.98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94116.33</v>
      </c>
      <c r="E44" s="4">
        <f>E45+E56+E94+E113+E122+E154+E165</f>
        <v>98792.03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92140.17</v>
      </c>
      <c r="E45" s="4">
        <f t="shared" si="0"/>
        <v>92140.17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77719.56</v>
      </c>
      <c r="E46" s="4">
        <f t="shared" si="1"/>
        <v>77719.56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77719.56</v>
      </c>
      <c r="E47" s="7">
        <v>77719.56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1596.81</v>
      </c>
      <c r="E51" s="7">
        <v>1596.81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12823.8</v>
      </c>
      <c r="E52" s="4">
        <f t="shared" si="2"/>
        <v>12823.8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12823.8</v>
      </c>
      <c r="E54" s="7">
        <v>12823.8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1976.16</v>
      </c>
      <c r="E56" s="4">
        <f>E57+E62+E70+E80+E81+E86</f>
        <v>6651.86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1042.44</v>
      </c>
      <c r="E57" s="4">
        <f t="shared" si="3"/>
        <v>5725.4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1005.65</v>
      </c>
      <c r="E59" s="7">
        <v>818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36.79</v>
      </c>
      <c r="E60" s="7">
        <v>4907.3999999999996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933.72</v>
      </c>
      <c r="E70" s="4">
        <f t="shared" si="5"/>
        <v>926.46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933.72</v>
      </c>
      <c r="E77" s="7">
        <v>926.46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95709.98</v>
      </c>
      <c r="E325" s="4">
        <f>SUM(E326:E333)</f>
        <v>95709.98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95709.98</v>
      </c>
      <c r="E326" s="98">
        <v>95709.98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20 D22:E426">
    <cfRule type="cellIs" dxfId="3" priority="2" operator="lessThan">
      <formula>-0.001</formula>
    </cfRule>
  </conditionalFormatting>
  <conditionalFormatting sqref="D21:E21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A416" sqref="A416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143739.15</v>
      </c>
      <c r="E6" s="12">
        <f t="shared" ref="E6:I6" si="0">+E7+E14+E19+E30+E35</f>
        <v>95709.98</v>
      </c>
      <c r="F6" s="12">
        <f t="shared" si="0"/>
        <v>0</v>
      </c>
      <c r="G6" s="12">
        <f>+G7+G14+G19+G30+G35</f>
        <v>0</v>
      </c>
      <c r="H6" s="12">
        <f t="shared" si="0"/>
        <v>143739.15</v>
      </c>
      <c r="I6" s="12">
        <f t="shared" si="0"/>
        <v>95709.98</v>
      </c>
      <c r="J6" s="62">
        <f>IF(H6&lt;&gt;0,IF(I6/H6&gt;=100,"&gt;&gt;100",I6/H6*100),"-")</f>
        <v>66.585881438703382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143739.15</v>
      </c>
      <c r="E19" s="13">
        <f t="shared" ref="E19:I19" si="8">E20+E25</f>
        <v>95709.98</v>
      </c>
      <c r="F19" s="13">
        <f t="shared" si="8"/>
        <v>0</v>
      </c>
      <c r="G19" s="13">
        <f t="shared" si="8"/>
        <v>0</v>
      </c>
      <c r="H19" s="13">
        <f t="shared" si="8"/>
        <v>143739.15</v>
      </c>
      <c r="I19" s="13">
        <f t="shared" si="8"/>
        <v>95709.98</v>
      </c>
      <c r="J19" s="62">
        <f t="shared" si="2"/>
        <v>66.585881438703382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143739.15</v>
      </c>
      <c r="E20" s="13">
        <f t="shared" ref="E20:I20" si="9">SUM(E21:E24)</f>
        <v>95709.98</v>
      </c>
      <c r="F20" s="13">
        <f t="shared" si="9"/>
        <v>0</v>
      </c>
      <c r="G20" s="13">
        <f t="shared" si="9"/>
        <v>0</v>
      </c>
      <c r="H20" s="13">
        <f t="shared" si="9"/>
        <v>143739.15</v>
      </c>
      <c r="I20" s="13">
        <f t="shared" si="9"/>
        <v>95709.98</v>
      </c>
      <c r="J20" s="62">
        <f t="shared" si="2"/>
        <v>66.585881438703382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143739.15</v>
      </c>
      <c r="E21" s="103">
        <f>SUM('510:816'!E21)</f>
        <v>95709.98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143739.15</v>
      </c>
      <c r="I21" s="15">
        <f t="shared" si="10"/>
        <v>95709.98</v>
      </c>
      <c r="J21" s="62">
        <f t="shared" si="2"/>
        <v>66.585881438703382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94116.33</v>
      </c>
      <c r="E44" s="13">
        <f t="shared" ref="E44:I44" si="21">E45+E56+E94+E113+E122+E154+E165</f>
        <v>98792.03</v>
      </c>
      <c r="F44" s="13">
        <f t="shared" si="21"/>
        <v>0</v>
      </c>
      <c r="G44" s="13">
        <f t="shared" si="21"/>
        <v>0</v>
      </c>
      <c r="H44" s="13">
        <f t="shared" si="21"/>
        <v>94116.33</v>
      </c>
      <c r="I44" s="13">
        <f t="shared" si="21"/>
        <v>98792.03</v>
      </c>
      <c r="J44" s="62">
        <f t="shared" ref="J44:J107" si="22">IF(H44&lt;&gt;0,IF(I44/H44&gt;=100,"&gt;&gt;100",I44/H44*100),"-")</f>
        <v>104.96800077096078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92140.17</v>
      </c>
      <c r="E45" s="13">
        <f t="shared" si="23"/>
        <v>92140.17</v>
      </c>
      <c r="F45" s="13">
        <f t="shared" si="23"/>
        <v>0</v>
      </c>
      <c r="G45" s="13">
        <f t="shared" si="23"/>
        <v>0</v>
      </c>
      <c r="H45" s="13">
        <f t="shared" si="23"/>
        <v>92140.17</v>
      </c>
      <c r="I45" s="13">
        <f t="shared" si="23"/>
        <v>92140.17</v>
      </c>
      <c r="J45" s="62">
        <f t="shared" si="22"/>
        <v>100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77719.56</v>
      </c>
      <c r="E46" s="13">
        <f t="shared" si="24"/>
        <v>77719.56</v>
      </c>
      <c r="F46" s="13">
        <f t="shared" si="24"/>
        <v>0</v>
      </c>
      <c r="G46" s="13">
        <f t="shared" si="24"/>
        <v>0</v>
      </c>
      <c r="H46" s="13">
        <f t="shared" si="24"/>
        <v>77719.56</v>
      </c>
      <c r="I46" s="13">
        <f t="shared" si="24"/>
        <v>77719.56</v>
      </c>
      <c r="J46" s="62">
        <f t="shared" si="22"/>
        <v>100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77719.56</v>
      </c>
      <c r="E47" s="103">
        <f>SUM('510:816'!E47)</f>
        <v>77719.56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77719.56</v>
      </c>
      <c r="I47" s="17">
        <f t="shared" si="25"/>
        <v>77719.56</v>
      </c>
      <c r="J47" s="62">
        <f t="shared" si="22"/>
        <v>100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1596.81</v>
      </c>
      <c r="E51" s="103">
        <f>SUM('510:816'!E51)</f>
        <v>1596.81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1596.81</v>
      </c>
      <c r="I51" s="17">
        <f t="shared" si="25"/>
        <v>1596.81</v>
      </c>
      <c r="J51" s="62">
        <f t="shared" si="22"/>
        <v>100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12823.8</v>
      </c>
      <c r="E52" s="13">
        <f t="shared" si="26"/>
        <v>12823.8</v>
      </c>
      <c r="F52" s="13">
        <f t="shared" si="26"/>
        <v>0</v>
      </c>
      <c r="G52" s="13">
        <f t="shared" si="26"/>
        <v>0</v>
      </c>
      <c r="H52" s="13">
        <f t="shared" si="26"/>
        <v>12823.8</v>
      </c>
      <c r="I52" s="13">
        <f t="shared" si="26"/>
        <v>12823.8</v>
      </c>
      <c r="J52" s="62">
        <f t="shared" si="22"/>
        <v>100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12823.8</v>
      </c>
      <c r="E54" s="103">
        <f>SUM('510:816'!E54)</f>
        <v>12823.8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12823.8</v>
      </c>
      <c r="I54" s="17">
        <f t="shared" si="27"/>
        <v>12823.8</v>
      </c>
      <c r="J54" s="62">
        <f t="shared" si="22"/>
        <v>100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1976.16</v>
      </c>
      <c r="E56" s="13">
        <f t="shared" ref="E56:I56" si="28">E57+E62+E70+E80+E81+E86</f>
        <v>6651.86</v>
      </c>
      <c r="F56" s="13">
        <f t="shared" si="28"/>
        <v>0</v>
      </c>
      <c r="G56" s="13">
        <f t="shared" si="28"/>
        <v>0</v>
      </c>
      <c r="H56" s="13">
        <f t="shared" si="28"/>
        <v>1976.16</v>
      </c>
      <c r="I56" s="13">
        <f t="shared" si="28"/>
        <v>6651.86</v>
      </c>
      <c r="J56" s="62">
        <f t="shared" si="22"/>
        <v>336.60533560035623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1042.44</v>
      </c>
      <c r="E57" s="13">
        <f t="shared" si="29"/>
        <v>5725.4</v>
      </c>
      <c r="F57" s="13">
        <f t="shared" si="29"/>
        <v>0</v>
      </c>
      <c r="G57" s="13">
        <f t="shared" si="29"/>
        <v>0</v>
      </c>
      <c r="H57" s="13">
        <f t="shared" si="29"/>
        <v>1042.44</v>
      </c>
      <c r="I57" s="13">
        <f t="shared" si="29"/>
        <v>5725.4</v>
      </c>
      <c r="J57" s="62">
        <f t="shared" si="22"/>
        <v>549.23065116457531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1005.65</v>
      </c>
      <c r="E59" s="103">
        <f>SUM('510:816'!E59)</f>
        <v>818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1005.65</v>
      </c>
      <c r="I59" s="17">
        <f t="shared" si="30"/>
        <v>818</v>
      </c>
      <c r="J59" s="62">
        <f t="shared" si="22"/>
        <v>81.340426589767816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36.79</v>
      </c>
      <c r="E60" s="103">
        <f>SUM('510:816'!E60)</f>
        <v>4907.3999999999996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36.79</v>
      </c>
      <c r="I60" s="17">
        <f t="shared" si="30"/>
        <v>4907.3999999999996</v>
      </c>
      <c r="J60" s="62" t="str">
        <f t="shared" si="22"/>
        <v>&gt;&gt;100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933.72</v>
      </c>
      <c r="E70" s="13">
        <f t="shared" si="33"/>
        <v>926.46</v>
      </c>
      <c r="F70" s="13">
        <f t="shared" si="33"/>
        <v>0</v>
      </c>
      <c r="G70" s="13">
        <f t="shared" si="33"/>
        <v>0</v>
      </c>
      <c r="H70" s="13">
        <f t="shared" si="33"/>
        <v>933.72</v>
      </c>
      <c r="I70" s="13">
        <f t="shared" si="33"/>
        <v>926.46</v>
      </c>
      <c r="J70" s="62">
        <f t="shared" si="22"/>
        <v>99.222464978794505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933.72</v>
      </c>
      <c r="E77" s="103">
        <f>SUM('510:816'!E77)</f>
        <v>926.46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933.72</v>
      </c>
      <c r="I77" s="17">
        <f t="shared" si="34"/>
        <v>926.46</v>
      </c>
      <c r="J77" s="62">
        <f t="shared" si="22"/>
        <v>99.222464978794505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95709.98</v>
      </c>
      <c r="E325" s="13">
        <f t="shared" ref="E325:I325" si="146">SUM(E326:E333)</f>
        <v>95709.98</v>
      </c>
      <c r="F325" s="13">
        <f t="shared" si="146"/>
        <v>0</v>
      </c>
      <c r="G325" s="13">
        <f t="shared" si="146"/>
        <v>0</v>
      </c>
      <c r="H325" s="13">
        <f t="shared" si="146"/>
        <v>95709.98</v>
      </c>
      <c r="I325" s="13">
        <f t="shared" si="146"/>
        <v>95709.98</v>
      </c>
      <c r="J325" s="62">
        <f t="shared" si="144"/>
        <v>100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95709.98</v>
      </c>
      <c r="E326" s="103">
        <f>SUM('510:816'!E326)</f>
        <v>95709.98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95709.98</v>
      </c>
      <c r="I326" s="14">
        <f t="shared" si="147"/>
        <v>95709.98</v>
      </c>
      <c r="J326" s="62">
        <f t="shared" si="144"/>
        <v>100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7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3" zoomScaleNormal="100" workbookViewId="0">
      <selection activeCell="D21" sqref="D21:E21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PC</cp:lastModifiedBy>
  <cp:lastPrinted>2025-12-18T09:39:09Z</cp:lastPrinted>
  <dcterms:created xsi:type="dcterms:W3CDTF">2025-08-09T19:28:20Z</dcterms:created>
  <dcterms:modified xsi:type="dcterms:W3CDTF">2026-01-28T14:25:23Z</dcterms:modified>
</cp:coreProperties>
</file>